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DET'!$A$1:$K$74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J61" i="1"/>
  <c r="I61" i="1"/>
  <c r="H61" i="1"/>
  <c r="G61" i="1"/>
  <c r="F61" i="1"/>
  <c r="E61" i="1"/>
  <c r="D61" i="1"/>
  <c r="C61" i="1"/>
  <c r="B61" i="1"/>
  <c r="K55" i="1"/>
  <c r="J55" i="1"/>
  <c r="I55" i="1"/>
  <c r="H55" i="1"/>
  <c r="G55" i="1"/>
  <c r="F55" i="1"/>
  <c r="E55" i="1"/>
  <c r="D55" i="1"/>
  <c r="C55" i="1"/>
  <c r="B55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H48" i="1"/>
  <c r="G48" i="1"/>
  <c r="F48" i="1"/>
  <c r="E48" i="1"/>
  <c r="D48" i="1"/>
  <c r="C48" i="1"/>
  <c r="B48" i="1"/>
  <c r="K43" i="1"/>
  <c r="J43" i="1"/>
  <c r="I43" i="1"/>
  <c r="H43" i="1"/>
  <c r="G43" i="1"/>
  <c r="F43" i="1"/>
  <c r="E43" i="1"/>
  <c r="D43" i="1"/>
  <c r="C43" i="1"/>
  <c r="B43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1" i="1"/>
  <c r="J31" i="1"/>
  <c r="I31" i="1"/>
  <c r="H31" i="1"/>
  <c r="G31" i="1"/>
  <c r="F31" i="1"/>
  <c r="E31" i="1"/>
  <c r="D31" i="1"/>
  <c r="C31" i="1"/>
  <c r="B31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0" i="1"/>
  <c r="J20" i="1"/>
  <c r="I20" i="1"/>
  <c r="H20" i="1"/>
  <c r="G20" i="1"/>
  <c r="F20" i="1"/>
  <c r="E20" i="1"/>
  <c r="D20" i="1"/>
  <c r="C20" i="1"/>
  <c r="B20" i="1"/>
  <c r="K15" i="1"/>
  <c r="J15" i="1"/>
  <c r="I15" i="1"/>
  <c r="H15" i="1"/>
  <c r="H14" i="1" s="1"/>
  <c r="H64" i="1" s="1"/>
  <c r="G15" i="1"/>
  <c r="F15" i="1"/>
  <c r="F14" i="1" s="1"/>
  <c r="F64" i="1" s="1"/>
  <c r="E15" i="1"/>
  <c r="D15" i="1"/>
  <c r="C15" i="1"/>
  <c r="B15" i="1"/>
  <c r="K14" i="1"/>
  <c r="K64" i="1" s="1"/>
  <c r="J14" i="1"/>
  <c r="J64" i="1" s="1"/>
  <c r="I14" i="1"/>
  <c r="I64" i="1" s="1"/>
  <c r="G14" i="1"/>
  <c r="G64" i="1" s="1"/>
  <c r="E14" i="1"/>
  <c r="E64" i="1" s="1"/>
  <c r="D14" i="1"/>
  <c r="D64" i="1" s="1"/>
  <c r="C14" i="1"/>
  <c r="C64" i="1" s="1"/>
  <c r="B14" i="1"/>
  <c r="B64" i="1" s="1"/>
</calcChain>
</file>

<file path=xl/sharedStrings.xml><?xml version="1.0" encoding="utf-8"?>
<sst xmlns="http://schemas.openxmlformats.org/spreadsheetml/2006/main" count="83" uniqueCount="43">
  <si>
    <t xml:space="preserve">Cuadro 9.  POSICIÓN DE LA DEUDA EXTERNA TOTAL DE LA REPÚBLICA, SEGÚN </t>
  </si>
  <si>
    <t>Posición de la deuda externa total</t>
  </si>
  <si>
    <t xml:space="preserve"> (en millones de balboas)</t>
  </si>
  <si>
    <t>Sector y partida</t>
  </si>
  <si>
    <t>2017 (P)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</si>
  <si>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</si>
  <si>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</si>
  <si>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</si>
  <si>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</si>
  <si>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</si>
  <si>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</si>
  <si>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</si>
  <si>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</si>
  <si>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</si>
  <si>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</si>
  <si>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</si>
  <si>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</si>
  <si>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</si>
  <si>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</si>
  <si>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 xml:space="preserve">              Las diferencias que se observen entre el total y los parciales se deben al redondeo.</t>
  </si>
  <si>
    <t>2018 (P)</t>
  </si>
  <si>
    <t>2019 (E)</t>
  </si>
  <si>
    <t>SECTOR Y PARTIDA: AÑOS 2017-18 Y PRIMER SEMESTRE 2019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</si>
  <si>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</si>
  <si>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</si>
  <si>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</si>
  <si>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</si>
  <si>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</si>
  <si>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</si>
  <si>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</si>
  <si>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</si>
  <si>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</si>
  <si>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</si>
  <si>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</si>
  <si>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</si>
  <si>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</si>
  <si>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</si>
  <si>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</si>
  <si>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</si>
  <si>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</si>
  <si>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</si>
  <si>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</si>
  <si>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>NOTAS: Cambios en las cifras por efectos de modificaciones en la Posición de Inversión Internacional en períodos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</si>
</sst>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 applyProtection="1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</xf>
    <xf numFmtId="164" fontId="5" fillId="2" borderId="11" xfId="0" applyNumberFormat="1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>
      <alignment horizontal="left" indent="4"/>
    </xf>
    <xf numFmtId="164" fontId="4" fillId="2" borderId="12" xfId="0" applyNumberFormat="1" applyFont="1" applyFill="1" applyBorder="1" applyAlignment="1" applyProtection="1">
      <alignment horizontal="right"/>
    </xf>
    <xf numFmtId="164" fontId="4" fillId="2" borderId="8" xfId="0" applyNumberFormat="1" applyFont="1" applyFill="1" applyBorder="1" applyAlignment="1" applyProtection="1">
      <alignment horizontal="right"/>
    </xf>
    <xf numFmtId="164" fontId="4" fillId="2" borderId="12" xfId="0" applyNumberFormat="1" applyFont="1" applyFill="1" applyBorder="1" applyProtection="1"/>
    <xf numFmtId="164" fontId="4" fillId="2" borderId="8" xfId="0" applyNumberFormat="1" applyFont="1" applyFill="1" applyBorder="1" applyProtection="1"/>
    <xf numFmtId="164" fontId="4" fillId="2" borderId="12" xfId="0" applyNumberFormat="1" applyFont="1" applyFill="1" applyBorder="1"/>
    <xf numFmtId="164" fontId="4" fillId="2" borderId="8" xfId="0" applyNumberFormat="1" applyFont="1" applyFill="1" applyBorder="1"/>
    <xf numFmtId="0" fontId="4" fillId="2" borderId="4" xfId="0" applyNumberFormat="1" applyFont="1" applyFill="1" applyBorder="1" applyAlignment="1">
      <alignment horizontal="left" indent="2"/>
    </xf>
    <xf numFmtId="0" fontId="4" fillId="2" borderId="9" xfId="0" applyNumberFormat="1" applyFont="1" applyFill="1" applyBorder="1" applyProtection="1"/>
    <xf numFmtId="164" fontId="2" fillId="2" borderId="13" xfId="0" applyNumberFormat="1" applyFont="1" applyFill="1" applyBorder="1"/>
    <xf numFmtId="164" fontId="2" fillId="2" borderId="5" xfId="0" applyNumberFormat="1" applyFont="1" applyFill="1" applyBorder="1"/>
    <xf numFmtId="0" fontId="4" fillId="2" borderId="0" xfId="0" applyFont="1" applyFill="1" applyBorder="1" applyProtection="1"/>
    <xf numFmtId="0" fontId="2" fillId="2" borderId="0" xfId="0" applyFont="1" applyFill="1" applyBorder="1"/>
    <xf numFmtId="164" fontId="1" fillId="4" borderId="0" xfId="0" applyNumberFormat="1" applyFont="1" applyFill="1" applyBorder="1" applyProtection="1"/>
    <xf numFmtId="0" fontId="4" fillId="0" borderId="0" xfId="0" applyFont="1" applyFill="1" applyAlignment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8" fillId="2" borderId="12" xfId="0" applyNumberFormat="1" applyFont="1" applyFill="1" applyBorder="1" applyAlignment="1" applyProtection="1">
      <alignment horizontal="right"/>
    </xf>
    <xf numFmtId="164" fontId="8" fillId="2" borderId="8" xfId="0" applyNumberFormat="1" applyFont="1" applyFill="1" applyBorder="1" applyAlignment="1" applyProtection="1">
      <alignment horizontal="right"/>
    </xf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</xf>
    <xf numFmtId="0" fontId="4" fillId="2" borderId="4" xfId="0" applyNumberFormat="1" applyFont="1" applyFill="1" applyBorder="1"/>
    <xf numFmtId="0" fontId="4" fillId="2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K1"/>
    </sheetView>
  </sheetViews>
  <sheetFormatPr baseColWidth="10" defaultRowHeight="12.75" customHeight="1" x14ac:dyDescent="0.2"/>
  <cols>
    <col min="1" max="1" width="41" style="1" customWidth="1"/>
    <col min="2" max="11" width="9.140625" style="1" customWidth="1"/>
    <col min="12" max="16384" width="11.42578125" style="1"/>
  </cols>
  <sheetData>
    <row r="1" spans="1:11" ht="12.75" customHeight="1" x14ac:dyDescent="0.2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2.75" customHeight="1" x14ac:dyDescent="0.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2.75" customHeight="1" x14ac:dyDescent="0.2">
      <c r="A3" s="48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6" customHeight="1" x14ac:dyDescent="0.2"/>
    <row r="5" spans="1:11" s="2" customFormat="1" ht="12.75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s="2" customFormat="1" ht="12.75" customHeight="1" x14ac:dyDescent="0.2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6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1" customHeight="1" x14ac:dyDescent="0.2">
      <c r="A8" s="4"/>
      <c r="B8" s="40" t="s">
        <v>1</v>
      </c>
      <c r="C8" s="41"/>
      <c r="D8" s="41"/>
      <c r="E8" s="41"/>
      <c r="F8" s="41"/>
      <c r="G8" s="41"/>
      <c r="H8" s="41"/>
      <c r="I8" s="41"/>
      <c r="J8" s="41"/>
      <c r="K8" s="41"/>
    </row>
    <row r="9" spans="1:11" ht="14.1" customHeight="1" x14ac:dyDescent="0.2">
      <c r="A9" s="5"/>
      <c r="B9" s="42" t="s">
        <v>2</v>
      </c>
      <c r="C9" s="43"/>
      <c r="D9" s="43"/>
      <c r="E9" s="43"/>
      <c r="F9" s="43"/>
      <c r="G9" s="43"/>
      <c r="H9" s="43"/>
      <c r="I9" s="43"/>
      <c r="J9" s="43"/>
      <c r="K9" s="43"/>
    </row>
    <row r="10" spans="1:11" ht="14.1" customHeight="1" x14ac:dyDescent="0.2">
      <c r="A10" s="6" t="s">
        <v>3</v>
      </c>
      <c r="B10" s="37" t="s">
        <v>4</v>
      </c>
      <c r="C10" s="38"/>
      <c r="D10" s="38"/>
      <c r="E10" s="39"/>
      <c r="F10" s="37" t="s">
        <v>20</v>
      </c>
      <c r="G10" s="38"/>
      <c r="H10" s="38"/>
      <c r="I10" s="39"/>
      <c r="J10" s="46" t="s">
        <v>21</v>
      </c>
      <c r="K10" s="47"/>
    </row>
    <row r="11" spans="1:11" ht="14.1" customHeight="1" x14ac:dyDescent="0.2">
      <c r="A11" s="5"/>
      <c r="B11" s="34" t="s">
        <v>5</v>
      </c>
      <c r="C11" s="35"/>
      <c r="D11" s="35"/>
      <c r="E11" s="36"/>
      <c r="F11" s="34" t="s">
        <v>5</v>
      </c>
      <c r="G11" s="35"/>
      <c r="H11" s="35"/>
      <c r="I11" s="36"/>
      <c r="J11" s="44" t="s">
        <v>5</v>
      </c>
      <c r="K11" s="45"/>
    </row>
    <row r="12" spans="1:11" ht="14.1" customHeight="1" x14ac:dyDescent="0.2">
      <c r="A12" s="7"/>
      <c r="B12" s="8" t="s">
        <v>6</v>
      </c>
      <c r="C12" s="8" t="s">
        <v>7</v>
      </c>
      <c r="D12" s="8" t="s">
        <v>8</v>
      </c>
      <c r="E12" s="8" t="s">
        <v>9</v>
      </c>
      <c r="F12" s="8" t="s">
        <v>6</v>
      </c>
      <c r="G12" s="8" t="s">
        <v>7</v>
      </c>
      <c r="H12" s="8" t="s">
        <v>8</v>
      </c>
      <c r="I12" s="8" t="s">
        <v>9</v>
      </c>
      <c r="J12" s="8" t="s">
        <v>6</v>
      </c>
      <c r="K12" s="9" t="s">
        <v>7</v>
      </c>
    </row>
    <row r="13" spans="1:11" ht="6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2"/>
    </row>
    <row r="14" spans="1:11" ht="15" customHeight="1" x14ac:dyDescent="0.2">
      <c r="A14" s="51" t="s">
        <v>23</v>
      </c>
      <c r="B14" s="28">
        <f>SUM(B15+B20)</f>
        <v>15115.170999999998</v>
      </c>
      <c r="C14" s="28">
        <f t="shared" ref="C14:K14" si="0">SUM(C15+C20)</f>
        <v>16244.097499999998</v>
      </c>
      <c r="D14" s="28">
        <f t="shared" si="0"/>
        <v>16419.380499999999</v>
      </c>
      <c r="E14" s="28">
        <f t="shared" si="0"/>
        <v>16351.671699999999</v>
      </c>
      <c r="F14" s="28">
        <f t="shared" si="0"/>
        <v>16402.290699999998</v>
      </c>
      <c r="G14" s="28">
        <f t="shared" si="0"/>
        <v>17368.941700000003</v>
      </c>
      <c r="H14" s="28">
        <f t="shared" si="0"/>
        <v>17497.734</v>
      </c>
      <c r="I14" s="28">
        <f t="shared" si="0"/>
        <v>18523.811300000001</v>
      </c>
      <c r="J14" s="28">
        <f t="shared" si="0"/>
        <v>18449.7448</v>
      </c>
      <c r="K14" s="29">
        <f t="shared" si="0"/>
        <v>18495.313200000004</v>
      </c>
    </row>
    <row r="15" spans="1:11" ht="15" customHeight="1" x14ac:dyDescent="0.2">
      <c r="A15" s="20" t="s">
        <v>24</v>
      </c>
      <c r="B15" s="30">
        <f>SUM(B16+B17+B18+B19)</f>
        <v>260.55500000000006</v>
      </c>
      <c r="C15" s="30">
        <f t="shared" ref="C15:K15" si="1">SUM(C16+C17+C18+C19)</f>
        <v>163.42590000000007</v>
      </c>
      <c r="D15" s="30">
        <f t="shared" si="1"/>
        <v>73.420500000000061</v>
      </c>
      <c r="E15" s="30">
        <f t="shared" si="1"/>
        <v>58.417500000000061</v>
      </c>
      <c r="F15" s="30">
        <f t="shared" si="1"/>
        <v>68.433800000000062</v>
      </c>
      <c r="G15" s="30">
        <f t="shared" si="1"/>
        <v>118.57640000000006</v>
      </c>
      <c r="H15" s="30">
        <f t="shared" si="1"/>
        <v>38.409000000000063</v>
      </c>
      <c r="I15" s="30">
        <f t="shared" si="1"/>
        <v>73.26550000000006</v>
      </c>
      <c r="J15" s="30">
        <f t="shared" si="1"/>
        <v>72.083100000000059</v>
      </c>
      <c r="K15" s="31">
        <f t="shared" si="1"/>
        <v>97.850200000000058</v>
      </c>
    </row>
    <row r="16" spans="1:11" ht="12.75" customHeight="1" x14ac:dyDescent="0.2">
      <c r="A16" s="13" t="s">
        <v>26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5">
        <v>0</v>
      </c>
    </row>
    <row r="17" spans="1:11" ht="12.75" customHeight="1" x14ac:dyDescent="0.2">
      <c r="A17" s="13" t="s">
        <v>27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5">
        <v>0</v>
      </c>
    </row>
    <row r="18" spans="1:11" ht="12.75" customHeight="1" x14ac:dyDescent="0.2">
      <c r="A18" s="13" t="s">
        <v>28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5">
        <v>0</v>
      </c>
    </row>
    <row r="19" spans="1:11" ht="12.75" customHeight="1" x14ac:dyDescent="0.2">
      <c r="A19" s="13" t="s">
        <v>29</v>
      </c>
      <c r="B19" s="14">
        <v>260.55500000000006</v>
      </c>
      <c r="C19" s="14">
        <v>163.42590000000007</v>
      </c>
      <c r="D19" s="14">
        <v>73.420500000000061</v>
      </c>
      <c r="E19" s="14">
        <v>58.417500000000061</v>
      </c>
      <c r="F19" s="14">
        <v>68.433800000000062</v>
      </c>
      <c r="G19" s="14">
        <v>118.57640000000006</v>
      </c>
      <c r="H19" s="14">
        <v>38.409000000000063</v>
      </c>
      <c r="I19" s="14">
        <v>73.26550000000006</v>
      </c>
      <c r="J19" s="14">
        <v>72.083100000000059</v>
      </c>
      <c r="K19" s="15">
        <v>97.850200000000058</v>
      </c>
    </row>
    <row r="20" spans="1:11" ht="15" customHeight="1" x14ac:dyDescent="0.2">
      <c r="A20" s="20" t="s">
        <v>25</v>
      </c>
      <c r="B20" s="30">
        <f t="shared" ref="B20:K20" si="2">SUM(B21+B22+B23+B24)</f>
        <v>14854.615999999998</v>
      </c>
      <c r="C20" s="30">
        <f t="shared" si="2"/>
        <v>16080.671599999998</v>
      </c>
      <c r="D20" s="30">
        <f t="shared" si="2"/>
        <v>16345.96</v>
      </c>
      <c r="E20" s="30">
        <f t="shared" si="2"/>
        <v>16293.254199999999</v>
      </c>
      <c r="F20" s="30">
        <f t="shared" si="2"/>
        <v>16333.856899999999</v>
      </c>
      <c r="G20" s="30">
        <f t="shared" si="2"/>
        <v>17250.365300000001</v>
      </c>
      <c r="H20" s="30">
        <f t="shared" si="2"/>
        <v>17459.325000000001</v>
      </c>
      <c r="I20" s="30">
        <f t="shared" si="2"/>
        <v>18450.5458</v>
      </c>
      <c r="J20" s="30">
        <f t="shared" si="2"/>
        <v>18377.661700000001</v>
      </c>
      <c r="K20" s="31">
        <f t="shared" si="2"/>
        <v>18397.463000000003</v>
      </c>
    </row>
    <row r="21" spans="1:11" ht="12.75" customHeight="1" x14ac:dyDescent="0.2">
      <c r="A21" s="13" t="s">
        <v>30</v>
      </c>
      <c r="B21" s="16">
        <v>9185.7106999999996</v>
      </c>
      <c r="C21" s="16">
        <v>10544.6268</v>
      </c>
      <c r="D21" s="16">
        <v>10575.4203</v>
      </c>
      <c r="E21" s="16">
        <v>10405.170700000001</v>
      </c>
      <c r="F21" s="16">
        <v>10387.789700000001</v>
      </c>
      <c r="G21" s="16">
        <v>11353.724300000002</v>
      </c>
      <c r="H21" s="16">
        <v>11375.975800000002</v>
      </c>
      <c r="I21" s="16">
        <v>12134.922800000002</v>
      </c>
      <c r="J21" s="16">
        <v>12172.433900000002</v>
      </c>
      <c r="K21" s="17">
        <v>12056.002500000002</v>
      </c>
    </row>
    <row r="22" spans="1:11" ht="12.75" customHeight="1" x14ac:dyDescent="0.2">
      <c r="A22" s="13" t="s">
        <v>27</v>
      </c>
      <c r="B22" s="16">
        <v>5668.9052999999994</v>
      </c>
      <c r="C22" s="16">
        <v>5536.0447999999988</v>
      </c>
      <c r="D22" s="16">
        <v>5770.5396999999984</v>
      </c>
      <c r="E22" s="16">
        <v>5888.0834999999988</v>
      </c>
      <c r="F22" s="16">
        <v>5946.0671999999986</v>
      </c>
      <c r="G22" s="16">
        <v>5896.6409999999987</v>
      </c>
      <c r="H22" s="16">
        <v>6083.3491999999987</v>
      </c>
      <c r="I22" s="16">
        <v>6315.6229999999987</v>
      </c>
      <c r="J22" s="16">
        <v>6205.2277999999988</v>
      </c>
      <c r="K22" s="17">
        <v>6341.4604999999992</v>
      </c>
    </row>
    <row r="23" spans="1:11" ht="12.75" customHeight="1" x14ac:dyDescent="0.2">
      <c r="A23" s="13" t="s">
        <v>28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5">
        <v>0</v>
      </c>
    </row>
    <row r="24" spans="1:11" ht="12.75" customHeight="1" x14ac:dyDescent="0.2">
      <c r="A24" s="13" t="s">
        <v>29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5">
        <v>0</v>
      </c>
    </row>
    <row r="25" spans="1:11" ht="15" customHeight="1" x14ac:dyDescent="0.2">
      <c r="A25" s="52" t="s">
        <v>31</v>
      </c>
      <c r="B25" s="28">
        <f t="shared" ref="B25:K25" si="3">SUM(B26+B31)</f>
        <v>299.57414000000006</v>
      </c>
      <c r="C25" s="28">
        <f t="shared" si="3"/>
        <v>309.56518000000011</v>
      </c>
      <c r="D25" s="28">
        <f t="shared" si="3"/>
        <v>342.2928500000001</v>
      </c>
      <c r="E25" s="28">
        <f t="shared" si="3"/>
        <v>325.08901000000009</v>
      </c>
      <c r="F25" s="28">
        <f t="shared" si="3"/>
        <v>332.6627400000001</v>
      </c>
      <c r="G25" s="28">
        <f t="shared" si="3"/>
        <v>319.4113200000001</v>
      </c>
      <c r="H25" s="28">
        <f t="shared" si="3"/>
        <v>322.62536000000011</v>
      </c>
      <c r="I25" s="28">
        <f t="shared" si="3"/>
        <v>319.4016400000001</v>
      </c>
      <c r="J25" s="28">
        <f t="shared" si="3"/>
        <v>303.60274000000004</v>
      </c>
      <c r="K25" s="29">
        <f t="shared" si="3"/>
        <v>294.40204000000011</v>
      </c>
    </row>
    <row r="26" spans="1:11" ht="15" customHeight="1" x14ac:dyDescent="0.2">
      <c r="A26" s="20" t="s">
        <v>24</v>
      </c>
      <c r="B26" s="30">
        <f t="shared" ref="B26:K26" si="4">SUM(B27+B28+B29+B30)</f>
        <v>32.259740000000036</v>
      </c>
      <c r="C26" s="30">
        <f t="shared" si="4"/>
        <v>35.446080000000038</v>
      </c>
      <c r="D26" s="30">
        <f t="shared" si="4"/>
        <v>63.85715000000004</v>
      </c>
      <c r="E26" s="30">
        <f t="shared" si="4"/>
        <v>44.519710000000046</v>
      </c>
      <c r="F26" s="30">
        <f t="shared" si="4"/>
        <v>46.236340000000048</v>
      </c>
      <c r="G26" s="30">
        <f t="shared" si="4"/>
        <v>42.301520000000046</v>
      </c>
      <c r="H26" s="30">
        <f t="shared" si="4"/>
        <v>44.189660000000046</v>
      </c>
      <c r="I26" s="30">
        <f t="shared" si="4"/>
        <v>45.400640000000045</v>
      </c>
      <c r="J26" s="30">
        <f t="shared" si="4"/>
        <v>30.102140000000045</v>
      </c>
      <c r="K26" s="31">
        <f t="shared" si="4"/>
        <v>20.515440000000044</v>
      </c>
    </row>
    <row r="27" spans="1:11" ht="12.75" customHeight="1" x14ac:dyDescent="0.2">
      <c r="A27" s="13" t="s">
        <v>26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5">
        <v>0</v>
      </c>
    </row>
    <row r="28" spans="1:11" ht="12.75" customHeight="1" x14ac:dyDescent="0.2">
      <c r="A28" s="13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5">
        <v>0</v>
      </c>
    </row>
    <row r="29" spans="1:11" ht="12.75" customHeight="1" x14ac:dyDescent="0.2">
      <c r="A29" s="13" t="s">
        <v>32</v>
      </c>
      <c r="B29" s="16">
        <v>32.259740000000036</v>
      </c>
      <c r="C29" s="16">
        <v>35.446080000000038</v>
      </c>
      <c r="D29" s="16">
        <v>63.85715000000004</v>
      </c>
      <c r="E29" s="16">
        <v>44.519710000000046</v>
      </c>
      <c r="F29" s="16">
        <v>46.236340000000048</v>
      </c>
      <c r="G29" s="16">
        <v>42.301520000000046</v>
      </c>
      <c r="H29" s="16">
        <v>44.189660000000046</v>
      </c>
      <c r="I29" s="16">
        <v>45.400640000000045</v>
      </c>
      <c r="J29" s="16">
        <v>30.102140000000045</v>
      </c>
      <c r="K29" s="17">
        <v>20.515440000000044</v>
      </c>
    </row>
    <row r="30" spans="1:11" ht="12.75" customHeight="1" x14ac:dyDescent="0.2">
      <c r="A30" s="13" t="s">
        <v>29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5">
        <v>0</v>
      </c>
    </row>
    <row r="31" spans="1:11" ht="15" customHeight="1" x14ac:dyDescent="0.2">
      <c r="A31" s="20" t="s">
        <v>25</v>
      </c>
      <c r="B31" s="30">
        <f t="shared" ref="B31:K31" si="5">SUM(B32+B33+B34+B35)</f>
        <v>267.31440000000003</v>
      </c>
      <c r="C31" s="30">
        <f t="shared" si="5"/>
        <v>274.11910000000006</v>
      </c>
      <c r="D31" s="30">
        <f t="shared" si="5"/>
        <v>278.43570000000005</v>
      </c>
      <c r="E31" s="30">
        <f t="shared" si="5"/>
        <v>280.56930000000006</v>
      </c>
      <c r="F31" s="30">
        <f t="shared" si="5"/>
        <v>286.42640000000006</v>
      </c>
      <c r="G31" s="30">
        <f t="shared" si="5"/>
        <v>277.10980000000006</v>
      </c>
      <c r="H31" s="30">
        <f t="shared" si="5"/>
        <v>278.43570000000005</v>
      </c>
      <c r="I31" s="30">
        <f t="shared" si="5"/>
        <v>274.00100000000003</v>
      </c>
      <c r="J31" s="30">
        <f t="shared" si="5"/>
        <v>273.50060000000002</v>
      </c>
      <c r="K31" s="31">
        <f t="shared" si="5"/>
        <v>273.88660000000004</v>
      </c>
    </row>
    <row r="32" spans="1:11" ht="12.75" customHeight="1" x14ac:dyDescent="0.2">
      <c r="A32" s="13" t="s">
        <v>33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5">
        <v>0</v>
      </c>
    </row>
    <row r="33" spans="1:11" ht="12.75" customHeight="1" x14ac:dyDescent="0.2">
      <c r="A33" s="13" t="s">
        <v>27</v>
      </c>
      <c r="B33" s="14">
        <v>-3.0808688933348094E-15</v>
      </c>
      <c r="C33" s="14">
        <v>-3.0808688933348094E-15</v>
      </c>
      <c r="D33" s="14">
        <v>-3.0808688933348094E-15</v>
      </c>
      <c r="E33" s="14">
        <v>-3.0808688933348094E-15</v>
      </c>
      <c r="F33" s="14">
        <v>-3.0808688933348094E-15</v>
      </c>
      <c r="G33" s="14">
        <v>-3.0808688933348094E-15</v>
      </c>
      <c r="H33" s="14">
        <v>-3.0808688933348094E-15</v>
      </c>
      <c r="I33" s="14">
        <v>-3.0808688933348094E-15</v>
      </c>
      <c r="J33" s="14">
        <v>-3.0808688933348094E-15</v>
      </c>
      <c r="K33" s="15">
        <v>-3.0808688933348094E-15</v>
      </c>
    </row>
    <row r="34" spans="1:11" ht="12.75" customHeight="1" x14ac:dyDescent="0.2">
      <c r="A34" s="13" t="s">
        <v>32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5">
        <v>0</v>
      </c>
    </row>
    <row r="35" spans="1:11" ht="12.75" customHeight="1" x14ac:dyDescent="0.2">
      <c r="A35" s="13" t="s">
        <v>29</v>
      </c>
      <c r="B35" s="16">
        <v>267.31440000000003</v>
      </c>
      <c r="C35" s="16">
        <v>274.11910000000006</v>
      </c>
      <c r="D35" s="16">
        <v>278.43570000000005</v>
      </c>
      <c r="E35" s="16">
        <v>280.56930000000006</v>
      </c>
      <c r="F35" s="16">
        <v>286.42640000000006</v>
      </c>
      <c r="G35" s="16">
        <v>277.10980000000006</v>
      </c>
      <c r="H35" s="16">
        <v>278.43570000000005</v>
      </c>
      <c r="I35" s="16">
        <v>274.00100000000003</v>
      </c>
      <c r="J35" s="16">
        <v>273.50060000000002</v>
      </c>
      <c r="K35" s="17">
        <v>273.88660000000004</v>
      </c>
    </row>
    <row r="36" spans="1:11" ht="15" customHeight="1" x14ac:dyDescent="0.2">
      <c r="A36" s="52" t="s">
        <v>34</v>
      </c>
      <c r="B36" s="28">
        <f t="shared" ref="B36:K36" si="6">SUM(B37+B43)</f>
        <v>51013.210710000014</v>
      </c>
      <c r="C36" s="28">
        <f t="shared" si="6"/>
        <v>48519.71244000001</v>
      </c>
      <c r="D36" s="28">
        <f t="shared" si="6"/>
        <v>48914.692900000009</v>
      </c>
      <c r="E36" s="28">
        <f t="shared" si="6"/>
        <v>48601.127760000003</v>
      </c>
      <c r="F36" s="28">
        <f t="shared" si="6"/>
        <v>47745.515120000011</v>
      </c>
      <c r="G36" s="28">
        <f t="shared" si="6"/>
        <v>47565.762760000012</v>
      </c>
      <c r="H36" s="28">
        <f t="shared" si="6"/>
        <v>48372.676510000005</v>
      </c>
      <c r="I36" s="28">
        <f t="shared" si="6"/>
        <v>49427.81541000001</v>
      </c>
      <c r="J36" s="28">
        <f t="shared" si="6"/>
        <v>48653.153910000008</v>
      </c>
      <c r="K36" s="29">
        <f t="shared" si="6"/>
        <v>47935.629610000011</v>
      </c>
    </row>
    <row r="37" spans="1:11" ht="15" customHeight="1" x14ac:dyDescent="0.2">
      <c r="A37" s="20" t="s">
        <v>24</v>
      </c>
      <c r="B37" s="30">
        <f t="shared" ref="B37:K37" si="7">SUM(B38+B39+B40+B41+B42)</f>
        <v>36491.334850000007</v>
      </c>
      <c r="C37" s="30">
        <f t="shared" si="7"/>
        <v>34458.144880000007</v>
      </c>
      <c r="D37" s="30">
        <f t="shared" si="7"/>
        <v>33450.675270000007</v>
      </c>
      <c r="E37" s="30">
        <f t="shared" si="7"/>
        <v>33568.457710000002</v>
      </c>
      <c r="F37" s="30">
        <f t="shared" si="7"/>
        <v>32739.834070000008</v>
      </c>
      <c r="G37" s="30">
        <f t="shared" si="7"/>
        <v>32367.791530000006</v>
      </c>
      <c r="H37" s="30">
        <f t="shared" si="7"/>
        <v>33104.967129999997</v>
      </c>
      <c r="I37" s="30">
        <f t="shared" si="7"/>
        <v>34025.192940000008</v>
      </c>
      <c r="J37" s="30">
        <f t="shared" si="7"/>
        <v>33013.977140000003</v>
      </c>
      <c r="K37" s="31">
        <f t="shared" si="7"/>
        <v>31866.583940000004</v>
      </c>
    </row>
    <row r="38" spans="1:11" ht="12.75" customHeight="1" x14ac:dyDescent="0.2">
      <c r="A38" s="13" t="s">
        <v>26</v>
      </c>
      <c r="B38" s="18">
        <v>343.2358000000001</v>
      </c>
      <c r="C38" s="18">
        <v>330.47350000000006</v>
      </c>
      <c r="D38" s="18">
        <v>399.5544000000001</v>
      </c>
      <c r="E38" s="18">
        <v>236.07600000000005</v>
      </c>
      <c r="F38" s="18">
        <v>169.11100000000005</v>
      </c>
      <c r="G38" s="18">
        <v>93.22410000000005</v>
      </c>
      <c r="H38" s="18">
        <v>163.36320000000006</v>
      </c>
      <c r="I38" s="18">
        <v>286.85730000000012</v>
      </c>
      <c r="J38" s="18">
        <v>304.72670000000011</v>
      </c>
      <c r="K38" s="19">
        <v>131.3608000000001</v>
      </c>
    </row>
    <row r="39" spans="1:11" ht="12.75" customHeight="1" x14ac:dyDescent="0.2">
      <c r="A39" s="13" t="s">
        <v>35</v>
      </c>
      <c r="B39" s="14">
        <v>208.31930000000006</v>
      </c>
      <c r="C39" s="14">
        <v>166.46780000000004</v>
      </c>
      <c r="D39" s="14">
        <v>161.29490000000004</v>
      </c>
      <c r="E39" s="14">
        <v>184.67810000000003</v>
      </c>
      <c r="F39" s="14">
        <v>185.08110000000005</v>
      </c>
      <c r="G39" s="14">
        <v>203.60700000000006</v>
      </c>
      <c r="H39" s="14">
        <v>193.63750000000005</v>
      </c>
      <c r="I39" s="14">
        <v>163.72360000000003</v>
      </c>
      <c r="J39" s="14">
        <v>119.93790000000004</v>
      </c>
      <c r="K39" s="15">
        <v>110.86660000000003</v>
      </c>
    </row>
    <row r="40" spans="1:11" ht="12.75" customHeight="1" x14ac:dyDescent="0.2">
      <c r="A40" s="13" t="s">
        <v>27</v>
      </c>
      <c r="B40" s="16">
        <v>4257.7034699999977</v>
      </c>
      <c r="C40" s="16">
        <v>3972.094009999998</v>
      </c>
      <c r="D40" s="16">
        <v>4429.1202599999988</v>
      </c>
      <c r="E40" s="16">
        <v>4287.4712199999985</v>
      </c>
      <c r="F40" s="16">
        <v>3818.8769599999982</v>
      </c>
      <c r="G40" s="16">
        <v>4387.5422799999988</v>
      </c>
      <c r="H40" s="16">
        <v>4927.4720599999982</v>
      </c>
      <c r="I40" s="16">
        <v>6087.4006299999983</v>
      </c>
      <c r="J40" s="16">
        <v>4302.8172299999978</v>
      </c>
      <c r="K40" s="17">
        <v>4073.364729999998</v>
      </c>
    </row>
    <row r="41" spans="1:11" ht="12.75" customHeight="1" x14ac:dyDescent="0.2">
      <c r="A41" s="13" t="s">
        <v>36</v>
      </c>
      <c r="B41" s="16">
        <v>31341.981080000005</v>
      </c>
      <c r="C41" s="16">
        <v>29558.136670000007</v>
      </c>
      <c r="D41" s="16">
        <v>27928.952110000006</v>
      </c>
      <c r="E41" s="16">
        <v>28312.309190000007</v>
      </c>
      <c r="F41" s="16">
        <v>28050.117310000009</v>
      </c>
      <c r="G41" s="16">
        <v>27173.978150000006</v>
      </c>
      <c r="H41" s="16">
        <v>27324.966070000002</v>
      </c>
      <c r="I41" s="16">
        <v>26962.252610000007</v>
      </c>
      <c r="J41" s="16">
        <v>27689.146010000008</v>
      </c>
      <c r="K41" s="17">
        <v>26961.478010000006</v>
      </c>
    </row>
    <row r="42" spans="1:11" ht="12.75" customHeight="1" x14ac:dyDescent="0.2">
      <c r="A42" s="13" t="s">
        <v>29</v>
      </c>
      <c r="B42" s="16">
        <v>340.0952000000002</v>
      </c>
      <c r="C42" s="16">
        <v>430.97290000000021</v>
      </c>
      <c r="D42" s="16">
        <v>531.75360000000023</v>
      </c>
      <c r="E42" s="16">
        <v>547.92320000000018</v>
      </c>
      <c r="F42" s="16">
        <v>516.64770000000021</v>
      </c>
      <c r="G42" s="16">
        <v>509.44000000000017</v>
      </c>
      <c r="H42" s="16">
        <v>495.52830000000017</v>
      </c>
      <c r="I42" s="16">
        <v>524.95880000000022</v>
      </c>
      <c r="J42" s="16">
        <v>597.3493000000002</v>
      </c>
      <c r="K42" s="17">
        <v>589.51380000000017</v>
      </c>
    </row>
    <row r="43" spans="1:11" ht="15" customHeight="1" x14ac:dyDescent="0.2">
      <c r="A43" s="20" t="s">
        <v>25</v>
      </c>
      <c r="B43" s="30">
        <f t="shared" ref="B43:K43" si="8">SUM(B44+B45+B46+B47)</f>
        <v>14521.875860000004</v>
      </c>
      <c r="C43" s="30">
        <f t="shared" si="8"/>
        <v>14061.567560000003</v>
      </c>
      <c r="D43" s="30">
        <f t="shared" si="8"/>
        <v>15464.017630000002</v>
      </c>
      <c r="E43" s="30">
        <f t="shared" si="8"/>
        <v>15032.670050000004</v>
      </c>
      <c r="F43" s="30">
        <f t="shared" si="8"/>
        <v>15005.681050000005</v>
      </c>
      <c r="G43" s="30">
        <f t="shared" si="8"/>
        <v>15197.971230000003</v>
      </c>
      <c r="H43" s="30">
        <f t="shared" si="8"/>
        <v>15267.709380000008</v>
      </c>
      <c r="I43" s="30">
        <f t="shared" si="8"/>
        <v>15402.622470000006</v>
      </c>
      <c r="J43" s="30">
        <f t="shared" si="8"/>
        <v>15639.176770000005</v>
      </c>
      <c r="K43" s="31">
        <f t="shared" si="8"/>
        <v>16069.045670000005</v>
      </c>
    </row>
    <row r="44" spans="1:11" ht="12.75" customHeight="1" x14ac:dyDescent="0.2">
      <c r="A44" s="13" t="s">
        <v>33</v>
      </c>
      <c r="B44" s="18">
        <v>6299.5597000000016</v>
      </c>
      <c r="C44" s="18">
        <v>5868.0443000000023</v>
      </c>
      <c r="D44" s="18">
        <v>6542.720400000002</v>
      </c>
      <c r="E44" s="18">
        <v>6588.4464000000025</v>
      </c>
      <c r="F44" s="18">
        <v>6194.9203000000025</v>
      </c>
      <c r="G44" s="18">
        <v>6494.6510000000026</v>
      </c>
      <c r="H44" s="18">
        <v>6380.1436000000031</v>
      </c>
      <c r="I44" s="18">
        <v>6360.4596000000029</v>
      </c>
      <c r="J44" s="18">
        <v>6430.0179000000026</v>
      </c>
      <c r="K44" s="19">
        <v>6447.3487000000032</v>
      </c>
    </row>
    <row r="45" spans="1:11" ht="12.75" customHeight="1" x14ac:dyDescent="0.2">
      <c r="A45" s="13" t="s">
        <v>27</v>
      </c>
      <c r="B45" s="16">
        <v>4544.8892200000009</v>
      </c>
      <c r="C45" s="16">
        <v>4502.6265400000002</v>
      </c>
      <c r="D45" s="16">
        <v>4679.494670000001</v>
      </c>
      <c r="E45" s="16">
        <v>4822.0971200000013</v>
      </c>
      <c r="F45" s="16">
        <v>4825.8908500000007</v>
      </c>
      <c r="G45" s="16">
        <v>4822.5454700000009</v>
      </c>
      <c r="H45" s="16">
        <v>5243.5318700000016</v>
      </c>
      <c r="I45" s="16">
        <v>5091.0217500000017</v>
      </c>
      <c r="J45" s="16">
        <v>5388.8429500000011</v>
      </c>
      <c r="K45" s="17">
        <v>5237.4738500000012</v>
      </c>
    </row>
    <row r="46" spans="1:11" ht="12.75" customHeight="1" x14ac:dyDescent="0.2">
      <c r="A46" s="13" t="s">
        <v>36</v>
      </c>
      <c r="B46" s="16">
        <v>3677.4269400000003</v>
      </c>
      <c r="C46" s="16">
        <v>3690.8967200000006</v>
      </c>
      <c r="D46" s="16">
        <v>4241.8025600000001</v>
      </c>
      <c r="E46" s="16">
        <v>3622.1265300000009</v>
      </c>
      <c r="F46" s="16">
        <v>3984.8699000000011</v>
      </c>
      <c r="G46" s="16">
        <v>3880.7747600000012</v>
      </c>
      <c r="H46" s="16">
        <v>3644.033910000001</v>
      </c>
      <c r="I46" s="16">
        <v>3951.1411200000007</v>
      </c>
      <c r="J46" s="16">
        <v>3820.3159200000009</v>
      </c>
      <c r="K46" s="17">
        <v>4384.2231200000006</v>
      </c>
    </row>
    <row r="47" spans="1:11" ht="12.75" customHeight="1" x14ac:dyDescent="0.2">
      <c r="A47" s="13" t="s">
        <v>29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5">
        <v>0</v>
      </c>
    </row>
    <row r="48" spans="1:11" ht="15" customHeight="1" x14ac:dyDescent="0.2">
      <c r="A48" s="52" t="s">
        <v>37</v>
      </c>
      <c r="B48" s="28">
        <f t="shared" ref="B48:K48" si="9">SUM(B49+B55)</f>
        <v>9474.1833999999999</v>
      </c>
      <c r="C48" s="28">
        <f t="shared" si="9"/>
        <v>9531.6945999999989</v>
      </c>
      <c r="D48" s="28">
        <f t="shared" si="9"/>
        <v>9582.7037999999993</v>
      </c>
      <c r="E48" s="28">
        <f t="shared" si="9"/>
        <v>9636.2134999999998</v>
      </c>
      <c r="F48" s="28">
        <f t="shared" si="9"/>
        <v>9644.1057000000001</v>
      </c>
      <c r="G48" s="28">
        <f t="shared" si="9"/>
        <v>9531.5547000000006</v>
      </c>
      <c r="H48" s="28">
        <f t="shared" si="9"/>
        <v>9529.2720000000008</v>
      </c>
      <c r="I48" s="28">
        <f t="shared" si="9"/>
        <v>9399.8925999999992</v>
      </c>
      <c r="J48" s="28">
        <f t="shared" si="9"/>
        <v>9391.1767</v>
      </c>
      <c r="K48" s="29">
        <f t="shared" si="9"/>
        <v>9306.5321000000004</v>
      </c>
    </row>
    <row r="49" spans="1:11" ht="15" customHeight="1" x14ac:dyDescent="0.2">
      <c r="A49" s="20" t="s">
        <v>24</v>
      </c>
      <c r="B49" s="30">
        <f t="shared" ref="B49:K49" si="10">SUM(B50+B51+B52+B53+B54)</f>
        <v>4720.625</v>
      </c>
      <c r="C49" s="30">
        <f t="shared" si="10"/>
        <v>4743.2518</v>
      </c>
      <c r="D49" s="30">
        <f t="shared" si="10"/>
        <v>4771.0864999999994</v>
      </c>
      <c r="E49" s="30">
        <f t="shared" si="10"/>
        <v>4797.1650999999993</v>
      </c>
      <c r="F49" s="30">
        <f t="shared" si="10"/>
        <v>4790.8360000000002</v>
      </c>
      <c r="G49" s="30">
        <f t="shared" si="10"/>
        <v>4780.7158999999992</v>
      </c>
      <c r="H49" s="30">
        <f t="shared" si="10"/>
        <v>4764.6799999999994</v>
      </c>
      <c r="I49" s="30">
        <f t="shared" si="10"/>
        <v>4737.0666000000001</v>
      </c>
      <c r="J49" s="30">
        <f t="shared" si="10"/>
        <v>4728.3931999999995</v>
      </c>
      <c r="K49" s="31">
        <f t="shared" si="10"/>
        <v>4744.3512999999984</v>
      </c>
    </row>
    <row r="50" spans="1:11" ht="12.75" customHeight="1" x14ac:dyDescent="0.2">
      <c r="A50" s="13" t="s">
        <v>26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5">
        <v>0</v>
      </c>
    </row>
    <row r="51" spans="1:11" ht="12.75" customHeight="1" x14ac:dyDescent="0.2">
      <c r="A51" s="13" t="s">
        <v>27</v>
      </c>
      <c r="B51" s="16">
        <v>1658.3076999999996</v>
      </c>
      <c r="C51" s="16">
        <v>1657.6306999999995</v>
      </c>
      <c r="D51" s="16">
        <v>1656.0634999999993</v>
      </c>
      <c r="E51" s="16">
        <v>1655.2382999999993</v>
      </c>
      <c r="F51" s="16">
        <v>1646.7072999999993</v>
      </c>
      <c r="G51" s="16">
        <v>1637.5831999999994</v>
      </c>
      <c r="H51" s="16">
        <v>1629.645299999999</v>
      </c>
      <c r="I51" s="16">
        <v>1619.9278999999992</v>
      </c>
      <c r="J51" s="16">
        <v>1611.854499999999</v>
      </c>
      <c r="K51" s="17">
        <v>1628.4125999999992</v>
      </c>
    </row>
    <row r="52" spans="1:11" ht="12.75" customHeight="1" x14ac:dyDescent="0.2">
      <c r="A52" s="13" t="s">
        <v>32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5">
        <v>0</v>
      </c>
    </row>
    <row r="53" spans="1:11" ht="12.75" customHeight="1" x14ac:dyDescent="0.2">
      <c r="A53" s="13" t="s">
        <v>28</v>
      </c>
      <c r="B53" s="16">
        <v>2781.5000000000005</v>
      </c>
      <c r="C53" s="16">
        <v>2799.1000000000004</v>
      </c>
      <c r="D53" s="16">
        <v>2816.7000000000003</v>
      </c>
      <c r="E53" s="16">
        <v>2833.4</v>
      </c>
      <c r="F53" s="16">
        <v>2816.2000000000003</v>
      </c>
      <c r="G53" s="16">
        <v>2794.8</v>
      </c>
      <c r="H53" s="16">
        <v>2767.6000000000004</v>
      </c>
      <c r="I53" s="16">
        <v>2730.3</v>
      </c>
      <c r="J53" s="16">
        <v>2710</v>
      </c>
      <c r="K53" s="17">
        <v>2689.7</v>
      </c>
    </row>
    <row r="54" spans="1:11" ht="12.75" customHeight="1" x14ac:dyDescent="0.2">
      <c r="A54" s="13" t="s">
        <v>29</v>
      </c>
      <c r="B54" s="16">
        <v>280.81729999999999</v>
      </c>
      <c r="C54" s="16">
        <v>286.52109999999999</v>
      </c>
      <c r="D54" s="16">
        <v>298.32299999999998</v>
      </c>
      <c r="E54" s="16">
        <v>308.52679999999998</v>
      </c>
      <c r="F54" s="16">
        <v>327.92869999999999</v>
      </c>
      <c r="G54" s="16">
        <v>348.33269999999993</v>
      </c>
      <c r="H54" s="16">
        <v>367.43470000000002</v>
      </c>
      <c r="I54" s="16">
        <v>386.83870000000002</v>
      </c>
      <c r="J54" s="16">
        <v>406.53870000000001</v>
      </c>
      <c r="K54" s="17">
        <v>426.23870000000005</v>
      </c>
    </row>
    <row r="55" spans="1:11" ht="15" customHeight="1" x14ac:dyDescent="0.2">
      <c r="A55" s="20" t="s">
        <v>25</v>
      </c>
      <c r="B55" s="30">
        <f t="shared" ref="B55:K55" si="11">SUM(B56+B57+B58+B59+B60)</f>
        <v>4753.5583999999999</v>
      </c>
      <c r="C55" s="30">
        <f t="shared" si="11"/>
        <v>4788.4427999999998</v>
      </c>
      <c r="D55" s="30">
        <f t="shared" si="11"/>
        <v>4811.6172999999999</v>
      </c>
      <c r="E55" s="30">
        <f t="shared" si="11"/>
        <v>4839.0484000000006</v>
      </c>
      <c r="F55" s="30">
        <f t="shared" si="11"/>
        <v>4853.2697000000007</v>
      </c>
      <c r="G55" s="30">
        <f t="shared" si="11"/>
        <v>4750.8388000000004</v>
      </c>
      <c r="H55" s="30">
        <f t="shared" si="11"/>
        <v>4764.5920000000006</v>
      </c>
      <c r="I55" s="30">
        <f t="shared" si="11"/>
        <v>4662.826</v>
      </c>
      <c r="J55" s="30">
        <f t="shared" si="11"/>
        <v>4662.7835000000005</v>
      </c>
      <c r="K55" s="31">
        <f t="shared" si="11"/>
        <v>4562.180800000001</v>
      </c>
    </row>
    <row r="56" spans="1:11" ht="12.75" customHeight="1" x14ac:dyDescent="0.2">
      <c r="A56" s="13" t="s">
        <v>33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5">
        <v>0</v>
      </c>
    </row>
    <row r="57" spans="1:11" ht="12.75" customHeight="1" x14ac:dyDescent="0.2">
      <c r="A57" s="13" t="s">
        <v>27</v>
      </c>
      <c r="B57" s="16">
        <v>3737.9584</v>
      </c>
      <c r="C57" s="16">
        <v>3740.3427999999999</v>
      </c>
      <c r="D57" s="16">
        <v>3730.8173000000002</v>
      </c>
      <c r="E57" s="16">
        <v>3728.2484000000004</v>
      </c>
      <c r="F57" s="16">
        <v>3740.4697000000001</v>
      </c>
      <c r="G57" s="16">
        <v>3637.0388000000003</v>
      </c>
      <c r="H57" s="16">
        <v>3650.192</v>
      </c>
      <c r="I57" s="16">
        <v>3547.5259999999998</v>
      </c>
      <c r="J57" s="16">
        <v>3550.7835</v>
      </c>
      <c r="K57" s="17">
        <v>3453.4808000000003</v>
      </c>
    </row>
    <row r="58" spans="1:11" ht="12.75" customHeight="1" x14ac:dyDescent="0.2">
      <c r="A58" s="13" t="s">
        <v>32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5">
        <v>0</v>
      </c>
    </row>
    <row r="59" spans="1:11" ht="12.75" customHeight="1" x14ac:dyDescent="0.2">
      <c r="A59" s="13" t="s">
        <v>28</v>
      </c>
      <c r="B59" s="16">
        <v>1015.6000000000001</v>
      </c>
      <c r="C59" s="16">
        <v>1048.1000000000001</v>
      </c>
      <c r="D59" s="16">
        <v>1080.8000000000002</v>
      </c>
      <c r="E59" s="16">
        <v>1110.8000000000002</v>
      </c>
      <c r="F59" s="16">
        <v>1112.8000000000002</v>
      </c>
      <c r="G59" s="16">
        <v>1113.8000000000002</v>
      </c>
      <c r="H59" s="16">
        <v>1114.4000000000003</v>
      </c>
      <c r="I59" s="16">
        <v>1115.3000000000004</v>
      </c>
      <c r="J59" s="16">
        <v>1112.0000000000005</v>
      </c>
      <c r="K59" s="17">
        <v>1108.7000000000005</v>
      </c>
    </row>
    <row r="60" spans="1:11" ht="12.75" customHeight="1" x14ac:dyDescent="0.2">
      <c r="A60" s="13" t="s">
        <v>29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5">
        <v>0</v>
      </c>
    </row>
    <row r="61" spans="1:11" ht="15" customHeight="1" x14ac:dyDescent="0.2">
      <c r="A61" s="52" t="s">
        <v>41</v>
      </c>
      <c r="B61" s="32">
        <f t="shared" ref="B61:K61" si="12">SUM(B62+B63)</f>
        <v>16508.455999999998</v>
      </c>
      <c r="C61" s="32">
        <f t="shared" si="12"/>
        <v>17248.931699999997</v>
      </c>
      <c r="D61" s="32">
        <f t="shared" si="12"/>
        <v>17760.423699999999</v>
      </c>
      <c r="E61" s="32">
        <f t="shared" si="12"/>
        <v>18119.202399999998</v>
      </c>
      <c r="F61" s="32">
        <f t="shared" si="12"/>
        <v>18477.677599999999</v>
      </c>
      <c r="G61" s="32">
        <f t="shared" si="12"/>
        <v>19743.148399999998</v>
      </c>
      <c r="H61" s="32">
        <f t="shared" si="12"/>
        <v>20229.523099999999</v>
      </c>
      <c r="I61" s="32">
        <f t="shared" si="12"/>
        <v>21177.960500000001</v>
      </c>
      <c r="J61" s="32">
        <f t="shared" si="12"/>
        <v>22460.011500000001</v>
      </c>
      <c r="K61" s="33">
        <f t="shared" si="12"/>
        <v>23789.848500000004</v>
      </c>
    </row>
    <row r="62" spans="1:11" ht="12.75" customHeight="1" x14ac:dyDescent="0.2">
      <c r="A62" s="20" t="s">
        <v>38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5">
        <v>0</v>
      </c>
    </row>
    <row r="63" spans="1:11" ht="12.75" customHeight="1" x14ac:dyDescent="0.2">
      <c r="A63" s="20" t="s">
        <v>39</v>
      </c>
      <c r="B63" s="14">
        <v>16508.455999999998</v>
      </c>
      <c r="C63" s="14">
        <v>17248.931699999997</v>
      </c>
      <c r="D63" s="14">
        <v>17760.423699999999</v>
      </c>
      <c r="E63" s="14">
        <v>18119.202399999998</v>
      </c>
      <c r="F63" s="14">
        <v>18477.677599999999</v>
      </c>
      <c r="G63" s="14">
        <v>19743.148399999998</v>
      </c>
      <c r="H63" s="14">
        <v>20229.523099999999</v>
      </c>
      <c r="I63" s="14">
        <v>21177.960500000001</v>
      </c>
      <c r="J63" s="14">
        <v>22460.011500000001</v>
      </c>
      <c r="K63" s="15">
        <v>23789.848500000004</v>
      </c>
    </row>
    <row r="64" spans="1:11" ht="15" customHeight="1" x14ac:dyDescent="0.2">
      <c r="A64" s="52" t="s">
        <v>40</v>
      </c>
      <c r="B64" s="32">
        <f>SUM(B14+B25+B36+B48+B61)</f>
        <v>92410.595250000013</v>
      </c>
      <c r="C64" s="32">
        <f t="shared" ref="C64:K64" si="13">SUM(C14+C25+C36+C48+C61)</f>
        <v>91854.001420000015</v>
      </c>
      <c r="D64" s="32">
        <f t="shared" si="13"/>
        <v>93019.493750000009</v>
      </c>
      <c r="E64" s="32">
        <f t="shared" si="13"/>
        <v>93033.304369999998</v>
      </c>
      <c r="F64" s="32">
        <f t="shared" si="13"/>
        <v>92602.251860000004</v>
      </c>
      <c r="G64" s="32">
        <f t="shared" si="13"/>
        <v>94528.818880000006</v>
      </c>
      <c r="H64" s="32">
        <f t="shared" si="13"/>
        <v>95951.83097000001</v>
      </c>
      <c r="I64" s="32">
        <f t="shared" si="13"/>
        <v>98848.881450000001</v>
      </c>
      <c r="J64" s="32">
        <f t="shared" si="13"/>
        <v>99257.689650000015</v>
      </c>
      <c r="K64" s="33">
        <f t="shared" si="13"/>
        <v>99821.725450000027</v>
      </c>
    </row>
    <row r="65" spans="1:11" ht="6" customHeight="1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3"/>
    </row>
    <row r="66" spans="1:11" ht="6" customHeight="1" x14ac:dyDescent="0.2">
      <c r="A66" s="24"/>
    </row>
    <row r="67" spans="1:11" ht="12.75" customHeight="1" x14ac:dyDescent="0.2">
      <c r="A67" s="25" t="s">
        <v>42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2.75" customHeight="1" x14ac:dyDescent="0.2">
      <c r="A68" s="27" t="s">
        <v>19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2.75" customHeight="1" x14ac:dyDescent="0.2">
      <c r="A69" s="25" t="s">
        <v>10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2.75" customHeight="1" x14ac:dyDescent="0.2">
      <c r="A70" s="25" t="s">
        <v>11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2.75" customHeight="1" x14ac:dyDescent="0.2">
      <c r="A71" s="25" t="s">
        <v>12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2.75" customHeight="1" x14ac:dyDescent="0.2">
      <c r="A72" s="27" t="s">
        <v>18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2.75" customHeight="1" x14ac:dyDescent="0.2">
      <c r="A73" s="25" t="s">
        <v>13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2.75" customHeight="1" x14ac:dyDescent="0.2">
      <c r="A74" s="25" t="s">
        <v>14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2.75" customHeight="1" x14ac:dyDescent="0.2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2.75" customHeight="1" x14ac:dyDescent="0.2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2.75" customHeight="1" x14ac:dyDescent="0.2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2.75" customHeight="1" x14ac:dyDescent="0.2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2.75" customHeight="1" x14ac:dyDescent="0.2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2.75" customHeight="1" x14ac:dyDescent="0.2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2.75" customHeight="1" x14ac:dyDescent="0.2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2.75" customHeight="1" x14ac:dyDescent="0.2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2.75" customHeight="1" x14ac:dyDescent="0.2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2.75" customHeight="1" x14ac:dyDescent="0.2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2.75" customHeight="1" x14ac:dyDescent="0.2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2.75" customHeight="1" x14ac:dyDescent="0.2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2.7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2.75" customHeight="1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2.7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2.75" customHeight="1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2.75" customHeight="1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2.75" customHeight="1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2.75" customHeight="1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2.75" customHeight="1" x14ac:dyDescent="0.2">
      <c r="A94" s="25"/>
    </row>
  </sheetData>
  <mergeCells count="13">
    <mergeCell ref="A1:K1"/>
    <mergeCell ref="A2:K2"/>
    <mergeCell ref="A3:K3"/>
    <mergeCell ref="A5:K5"/>
    <mergeCell ref="A6:K6"/>
    <mergeCell ref="B11:E11"/>
    <mergeCell ref="F11:I11"/>
    <mergeCell ref="B10:E10"/>
    <mergeCell ref="F10:I10"/>
    <mergeCell ref="B8:K8"/>
    <mergeCell ref="B9:K9"/>
    <mergeCell ref="J11:K11"/>
    <mergeCell ref="J10:K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2019-09-13T17:08:03Z</cp:lastPrinted>
  <dcterms:created xsi:type="dcterms:W3CDTF">2018-11-21T20:09:16Z</dcterms:created>
  <dcterms:modified xsi:type="dcterms:W3CDTF">2019-09-17T20:03:41Z</dcterms:modified>
</cp:coreProperties>
</file>